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CE5E0208-4990-4738-B681-FF79D255C3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esel JUN 2015 - JAN 2020" sheetId="1" r:id="rId1"/>
    <sheet name="Sheet1" sheetId="2" r:id="rId2"/>
  </sheets>
  <definedNames>
    <definedName name="_xlnm._FilterDatabase" localSheetId="0" hidden="1">'Diesel JUN 2015 - JAN 2020'!$A$2:$BJ$60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M42" i="1" l="1"/>
  <c r="BL42" i="1"/>
  <c r="BM41" i="1"/>
  <c r="BL41" i="1"/>
  <c r="BM40" i="1"/>
  <c r="BL40" i="1"/>
  <c r="BM39" i="1"/>
  <c r="BL39" i="1"/>
  <c r="BM38" i="1"/>
  <c r="BL38" i="1"/>
  <c r="BM37" i="1"/>
  <c r="BL37" i="1"/>
  <c r="BM36" i="1"/>
  <c r="BL36" i="1"/>
  <c r="BM35" i="1"/>
  <c r="BL35" i="1"/>
  <c r="BM34" i="1"/>
  <c r="BL34" i="1"/>
  <c r="BM33" i="1"/>
  <c r="BL33" i="1"/>
  <c r="BM32" i="1"/>
  <c r="BL32" i="1"/>
  <c r="BM31" i="1"/>
  <c r="BL31" i="1"/>
  <c r="BM30" i="1"/>
  <c r="BL30" i="1"/>
  <c r="BM29" i="1"/>
  <c r="BL29" i="1"/>
  <c r="BM28" i="1"/>
  <c r="BL28" i="1"/>
  <c r="BM27" i="1"/>
  <c r="BL27" i="1"/>
  <c r="BM26" i="1"/>
  <c r="BL26" i="1"/>
  <c r="BM25" i="1"/>
  <c r="BL25" i="1"/>
  <c r="BM24" i="1"/>
  <c r="BL24" i="1"/>
  <c r="BM23" i="1"/>
  <c r="BL23" i="1"/>
  <c r="BM22" i="1"/>
  <c r="BL22" i="1"/>
  <c r="BM21" i="1"/>
  <c r="BL21" i="1"/>
  <c r="BM20" i="1"/>
  <c r="BL20" i="1"/>
  <c r="BM19" i="1"/>
  <c r="BL19" i="1"/>
  <c r="BM18" i="1"/>
  <c r="BL18" i="1"/>
  <c r="BM17" i="1"/>
  <c r="BL17" i="1"/>
  <c r="BM16" i="1"/>
  <c r="BL16" i="1"/>
  <c r="BM15" i="1"/>
  <c r="BL15" i="1"/>
  <c r="BM14" i="1"/>
  <c r="BL14" i="1"/>
  <c r="BM13" i="1"/>
  <c r="BL13" i="1"/>
  <c r="BM12" i="1"/>
  <c r="BL12" i="1"/>
  <c r="BM11" i="1"/>
  <c r="BL11" i="1"/>
  <c r="BM10" i="1"/>
  <c r="BL10" i="1"/>
  <c r="BM9" i="1"/>
  <c r="BL9" i="1"/>
  <c r="BM8" i="1"/>
  <c r="BL8" i="1"/>
  <c r="BM7" i="1"/>
  <c r="BL7" i="1"/>
  <c r="BM6" i="1"/>
  <c r="BL6" i="1"/>
  <c r="BM5" i="1"/>
  <c r="BL5" i="1"/>
  <c r="BK42" i="1"/>
  <c r="BJ42" i="1" l="1"/>
  <c r="BK43" i="1" l="1"/>
  <c r="BI42" i="1"/>
  <c r="BI43" i="1" s="1"/>
  <c r="BH42" i="1"/>
  <c r="BJ43" i="1" l="1"/>
  <c r="BG42" i="1"/>
  <c r="BH43" i="1" s="1"/>
  <c r="BF42" i="1"/>
  <c r="BE42" i="1"/>
  <c r="BD42" i="1"/>
  <c r="BC42" i="1"/>
  <c r="BB42" i="1"/>
  <c r="BA42" i="1"/>
  <c r="AZ42" i="1"/>
  <c r="BG43" i="1" l="1"/>
  <c r="BF43" i="1"/>
  <c r="BE43" i="1"/>
  <c r="BD43" i="1"/>
  <c r="BB43" i="1"/>
  <c r="BC43" i="1"/>
  <c r="BA43" i="1"/>
  <c r="AY42" i="1"/>
  <c r="AX42" i="1"/>
  <c r="BJ44" i="1" s="1"/>
  <c r="AZ43" i="1" l="1"/>
  <c r="BK44" i="1"/>
  <c r="AY43" i="1"/>
  <c r="AW42" i="1"/>
  <c r="AV42" i="1"/>
  <c r="BH44" i="1" s="1"/>
  <c r="AR42" i="1"/>
  <c r="BD44" i="1" s="1"/>
  <c r="AS42" i="1"/>
  <c r="BE44" i="1" s="1"/>
  <c r="AT42" i="1"/>
  <c r="BF44" i="1" s="1"/>
  <c r="AU42" i="1"/>
  <c r="BG44" i="1" s="1"/>
  <c r="AQ42" i="1"/>
  <c r="BC44" i="1" s="1"/>
  <c r="AP42" i="1"/>
  <c r="BB44" i="1" s="1"/>
  <c r="AO42" i="1"/>
  <c r="BA44" i="1" s="1"/>
  <c r="AN42" i="1"/>
  <c r="AZ44" i="1" s="1"/>
  <c r="AM42" i="1"/>
  <c r="AY44" i="1" s="1"/>
  <c r="AX43" i="1" l="1"/>
  <c r="BI44" i="1"/>
  <c r="AW43" i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<sst xmlns="http://schemas.openxmlformats.org/spreadsheetml/2006/main" count="91" uniqueCount="49">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</sst>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58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2" xfId="2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8" fillId="0" borderId="2" xfId="4" applyNumberFormat="1" applyFont="1" applyFill="1" applyBorder="1" applyAlignment="1">
      <alignment horizontal="right" wrapText="1"/>
    </xf>
    <xf numFmtId="2" fontId="18" fillId="0" borderId="2" xfId="2" applyNumberFormat="1" applyFont="1" applyFill="1" applyBorder="1" applyAlignment="1">
      <alignment horizontal="right" wrapText="1"/>
    </xf>
    <xf numFmtId="0" fontId="19" fillId="0" borderId="4" xfId="0" applyFont="1" applyBorder="1"/>
    <xf numFmtId="0" fontId="20" fillId="4" borderId="4" xfId="0" applyFont="1" applyFill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1" fillId="4" borderId="0" xfId="0" applyNumberFormat="1" applyFont="1" applyFill="1" applyAlignment="1">
      <alignment horizontal="center" vertical="center" wrapText="1"/>
    </xf>
    <xf numFmtId="164" fontId="21" fillId="4" borderId="0" xfId="0" applyNumberFormat="1" applyFont="1" applyFill="1" applyAlignment="1">
      <alignment horizontal="right" vertical="center"/>
    </xf>
    <xf numFmtId="164" fontId="21" fillId="4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center"/>
    </xf>
    <xf numFmtId="0" fontId="22" fillId="0" borderId="4" xfId="0" applyFont="1" applyBorder="1"/>
    <xf numFmtId="0" fontId="22" fillId="0" borderId="0" xfId="0" applyFo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M72"/>
  <sheetViews>
    <sheetView tabSelected="1" zoomScale="115" zoomScaleNormal="115" workbookViewId="0">
      <pane xSplit="1" ySplit="4" topLeftCell="BG37" activePane="bottomRight" state="frozen"/>
      <selection pane="topRight" activeCell="B1" sqref="B1"/>
      <selection pane="bottomLeft" activeCell="A4" sqref="A4"/>
      <selection pane="bottomRight" activeCell="BL1" sqref="BL1:BM1048576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64" max="65" width="29" style="55" customWidth="1"/>
  </cols>
  <sheetData>
    <row r="2" spans="1:65" ht="15" customHeight="1" x14ac:dyDescent="0.35">
      <c r="C2" s="13" t="s">
        <v>43</v>
      </c>
      <c r="BL2" s="49"/>
      <c r="BM2" s="49"/>
    </row>
    <row r="3" spans="1:65" ht="15" customHeight="1" x14ac:dyDescent="0.35">
      <c r="C3" s="13" t="s">
        <v>46</v>
      </c>
      <c r="Y3" s="12"/>
      <c r="BL3" s="50" t="s">
        <v>47</v>
      </c>
      <c r="BM3" s="50" t="s">
        <v>48</v>
      </c>
    </row>
    <row r="4" spans="1:65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11">
        <v>43739</v>
      </c>
      <c r="BD4" s="11">
        <v>43770</v>
      </c>
      <c r="BE4" s="11">
        <v>43800</v>
      </c>
      <c r="BF4" s="11">
        <v>43831</v>
      </c>
      <c r="BG4" s="11">
        <v>43862</v>
      </c>
      <c r="BH4" s="11">
        <v>43891</v>
      </c>
      <c r="BI4" s="11">
        <v>43922</v>
      </c>
      <c r="BJ4" s="11">
        <v>43952</v>
      </c>
      <c r="BK4" s="11">
        <v>43983</v>
      </c>
      <c r="BL4" s="50"/>
      <c r="BM4" s="50"/>
    </row>
    <row r="5" spans="1:65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39">
        <v>243.33333333333334</v>
      </c>
      <c r="BD5" s="42">
        <v>230</v>
      </c>
      <c r="BE5" s="43">
        <v>239.230769230769</v>
      </c>
      <c r="BF5" s="15">
        <v>231.07142857142901</v>
      </c>
      <c r="BG5" s="44">
        <v>222.5</v>
      </c>
      <c r="BH5" s="45">
        <v>228.88888888888889</v>
      </c>
      <c r="BI5" s="46">
        <v>224.58333333333334</v>
      </c>
      <c r="BJ5" s="47">
        <v>219.64285714285714</v>
      </c>
      <c r="BK5" s="48">
        <v>220</v>
      </c>
      <c r="BL5" s="51">
        <f>(BK5-AY5)/AY5*100</f>
        <v>-6.6037735849056549</v>
      </c>
      <c r="BM5" s="51">
        <f>(BK5-BJ5)/BJ5*100</f>
        <v>0.16260162601626202</v>
      </c>
    </row>
    <row r="6" spans="1:65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39">
        <v>225</v>
      </c>
      <c r="BD6" s="42">
        <v>223</v>
      </c>
      <c r="BE6" s="43">
        <v>231.25</v>
      </c>
      <c r="BF6" s="15">
        <v>231</v>
      </c>
      <c r="BG6" s="44">
        <v>231.25</v>
      </c>
      <c r="BH6" s="45">
        <v>217</v>
      </c>
      <c r="BI6" s="46">
        <v>217</v>
      </c>
      <c r="BJ6" s="47">
        <v>225.79471519311397</v>
      </c>
      <c r="BK6" s="48">
        <v>229</v>
      </c>
      <c r="BL6" s="51">
        <f t="shared" ref="BL6:BL42" si="0">(BK6-AY6)/AY6*100</f>
        <v>-4.1841004184100417</v>
      </c>
      <c r="BM6" s="51">
        <f t="shared" ref="BM6:BM42" si="1">(BK6-BJ6)/BJ6*100</f>
        <v>1.4195570539127385</v>
      </c>
    </row>
    <row r="7" spans="1:65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39">
        <v>206.66666666666666</v>
      </c>
      <c r="BD7" s="42">
        <v>219.2179773537803</v>
      </c>
      <c r="BE7" s="43">
        <v>233.333333333333</v>
      </c>
      <c r="BF7" s="15">
        <v>231.11111111111111</v>
      </c>
      <c r="BG7" s="44">
        <v>228.33333333333334</v>
      </c>
      <c r="BH7" s="45">
        <v>226.666666666667</v>
      </c>
      <c r="BI7" s="46">
        <v>225.28334602686496</v>
      </c>
      <c r="BJ7" s="47">
        <v>220.85714285714286</v>
      </c>
      <c r="BK7" s="48">
        <v>246</v>
      </c>
      <c r="BL7" s="51">
        <f t="shared" si="0"/>
        <v>17.142857142857142</v>
      </c>
      <c r="BM7" s="51">
        <f t="shared" si="1"/>
        <v>11.384217335058212</v>
      </c>
    </row>
    <row r="8" spans="1:65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39">
        <v>230</v>
      </c>
      <c r="BD8" s="42">
        <v>218.18181818181819</v>
      </c>
      <c r="BE8" s="43">
        <v>217.72727272727272</v>
      </c>
      <c r="BF8" s="15">
        <v>228.75</v>
      </c>
      <c r="BG8" s="44">
        <v>223.18181818181819</v>
      </c>
      <c r="BH8" s="45">
        <v>236.666666666667</v>
      </c>
      <c r="BI8" s="46">
        <v>230.55555555555554</v>
      </c>
      <c r="BJ8" s="47">
        <v>226.25</v>
      </c>
      <c r="BK8" s="48">
        <v>235.38461538461539</v>
      </c>
      <c r="BL8" s="51">
        <f t="shared" si="0"/>
        <v>6.0291060291060301</v>
      </c>
      <c r="BM8" s="51">
        <f t="shared" si="1"/>
        <v>4.0373990650233758</v>
      </c>
    </row>
    <row r="9" spans="1:65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39">
        <v>228.46153846153845</v>
      </c>
      <c r="BD9" s="42">
        <v>221.66666666666666</v>
      </c>
      <c r="BE9" s="43">
        <v>237</v>
      </c>
      <c r="BF9" s="15">
        <v>225</v>
      </c>
      <c r="BG9" s="44">
        <v>223.23529411764707</v>
      </c>
      <c r="BH9" s="45">
        <v>223.33333333333334</v>
      </c>
      <c r="BI9" s="46">
        <v>221.42857142857142</v>
      </c>
      <c r="BJ9" s="47">
        <v>214.61538461538461</v>
      </c>
      <c r="BK9" s="48">
        <v>220.9375</v>
      </c>
      <c r="BL9" s="51">
        <f t="shared" si="0"/>
        <v>0.21907216494844775</v>
      </c>
      <c r="BM9" s="51">
        <f t="shared" si="1"/>
        <v>2.945788530465951</v>
      </c>
    </row>
    <row r="10" spans="1:65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39">
        <v>195</v>
      </c>
      <c r="BD10" s="42">
        <v>219.5411779394845</v>
      </c>
      <c r="BE10" s="43">
        <v>217.05882352941177</v>
      </c>
      <c r="BF10" s="15">
        <v>216.21428571428572</v>
      </c>
      <c r="BG10" s="44">
        <v>222</v>
      </c>
      <c r="BH10" s="45">
        <v>232</v>
      </c>
      <c r="BI10" s="46">
        <v>224.375</v>
      </c>
      <c r="BJ10" s="47">
        <v>231.42857142857142</v>
      </c>
      <c r="BK10" s="48">
        <v>228.88888888888889</v>
      </c>
      <c r="BL10" s="51">
        <f t="shared" si="0"/>
        <v>4.0404040404040389</v>
      </c>
      <c r="BM10" s="51">
        <f t="shared" si="1"/>
        <v>-1.0973936899862786</v>
      </c>
    </row>
    <row r="11" spans="1:65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39">
        <v>214.61538461538461</v>
      </c>
      <c r="BD11" s="42">
        <v>210</v>
      </c>
      <c r="BE11" s="43">
        <v>209.16666666666666</v>
      </c>
      <c r="BF11" s="15">
        <v>220.45454545454547</v>
      </c>
      <c r="BG11" s="44">
        <v>217.27272727272728</v>
      </c>
      <c r="BH11" s="45">
        <v>208.63636363636363</v>
      </c>
      <c r="BI11" s="46">
        <v>186.92307692307693</v>
      </c>
      <c r="BJ11" s="47">
        <v>208.68022610291601</v>
      </c>
      <c r="BK11" s="48">
        <v>210.69230769230768</v>
      </c>
      <c r="BL11" s="51">
        <f t="shared" si="0"/>
        <v>3.1962323390894802</v>
      </c>
      <c r="BM11" s="51">
        <f t="shared" si="1"/>
        <v>0.96419369816062983</v>
      </c>
    </row>
    <row r="12" spans="1:65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39">
        <v>265</v>
      </c>
      <c r="BD12" s="42">
        <v>258.75</v>
      </c>
      <c r="BE12" s="43">
        <v>266.25</v>
      </c>
      <c r="BF12" s="15">
        <v>251.666666666667</v>
      </c>
      <c r="BG12" s="44">
        <v>246.124898692101</v>
      </c>
      <c r="BH12" s="45">
        <v>241.66666666666666</v>
      </c>
      <c r="BI12" s="46">
        <v>232.5</v>
      </c>
      <c r="BJ12" s="47">
        <v>213.57142857142858</v>
      </c>
      <c r="BK12" s="48">
        <v>223</v>
      </c>
      <c r="BL12" s="51">
        <f t="shared" si="0"/>
        <v>-0.4464285714285714</v>
      </c>
      <c r="BM12" s="51">
        <f t="shared" si="1"/>
        <v>4.4147157190635387</v>
      </c>
    </row>
    <row r="13" spans="1:65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39">
        <v>257.91666666666703</v>
      </c>
      <c r="BD13" s="42">
        <v>255.42857142857142</v>
      </c>
      <c r="BE13" s="43">
        <v>257.36363636363598</v>
      </c>
      <c r="BF13" s="15">
        <v>245</v>
      </c>
      <c r="BG13" s="44">
        <v>255.625</v>
      </c>
      <c r="BH13" s="45">
        <v>240</v>
      </c>
      <c r="BI13" s="46">
        <v>240</v>
      </c>
      <c r="BJ13" s="47">
        <v>222</v>
      </c>
      <c r="BK13" s="48">
        <v>253.0201671274589</v>
      </c>
      <c r="BL13" s="51">
        <f t="shared" si="0"/>
        <v>-5.117437327202917</v>
      </c>
      <c r="BM13" s="51">
        <f t="shared" si="1"/>
        <v>13.97304825561212</v>
      </c>
    </row>
    <row r="14" spans="1:65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39">
        <v>241.42857142857142</v>
      </c>
      <c r="BD14" s="42">
        <v>231.07142857142858</v>
      </c>
      <c r="BE14" s="43">
        <v>235</v>
      </c>
      <c r="BF14" s="15">
        <v>231.53846153846155</v>
      </c>
      <c r="BG14" s="44">
        <v>234.375</v>
      </c>
      <c r="BH14" s="45">
        <v>234.41176470588235</v>
      </c>
      <c r="BI14" s="46">
        <v>236.19742096677862</v>
      </c>
      <c r="BJ14" s="47">
        <v>227.64705882352942</v>
      </c>
      <c r="BK14" s="48">
        <v>229.16666666666666</v>
      </c>
      <c r="BL14" s="51">
        <f t="shared" si="0"/>
        <v>-3.0892788550203854</v>
      </c>
      <c r="BM14" s="51">
        <f t="shared" si="1"/>
        <v>0.6675279931093806</v>
      </c>
    </row>
    <row r="15" spans="1:65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39">
        <v>217.27272727272728</v>
      </c>
      <c r="BD15" s="42">
        <v>214.23076923076923</v>
      </c>
      <c r="BE15" s="43">
        <v>215.38461538461539</v>
      </c>
      <c r="BF15" s="15">
        <v>210.90909090909091</v>
      </c>
      <c r="BG15" s="44">
        <v>213.46153846153845</v>
      </c>
      <c r="BH15" s="45">
        <v>217.5</v>
      </c>
      <c r="BI15" s="46">
        <v>215.53846153846155</v>
      </c>
      <c r="BJ15" s="47">
        <v>216.60094335781915</v>
      </c>
      <c r="BK15" s="48">
        <v>216.0247463738198</v>
      </c>
      <c r="BL15" s="51">
        <f t="shared" si="0"/>
        <v>-3.161320591046294</v>
      </c>
      <c r="BM15" s="51">
        <f t="shared" si="1"/>
        <v>-0.26601776292704787</v>
      </c>
    </row>
    <row r="16" spans="1:65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39">
        <v>231.42857142857142</v>
      </c>
      <c r="BD16" s="42">
        <v>234.16666666666666</v>
      </c>
      <c r="BE16" s="43">
        <v>230.71428571428572</v>
      </c>
      <c r="BF16" s="15">
        <v>236.66666666666666</v>
      </c>
      <c r="BG16" s="44">
        <v>228.75</v>
      </c>
      <c r="BH16" s="45">
        <v>230.83333333333334</v>
      </c>
      <c r="BI16" s="46">
        <v>232.5</v>
      </c>
      <c r="BJ16" s="47">
        <v>215</v>
      </c>
      <c r="BK16" s="48">
        <v>226.00411895770296</v>
      </c>
      <c r="BL16" s="51">
        <f t="shared" si="0"/>
        <v>8.9176476904592565</v>
      </c>
      <c r="BM16" s="51">
        <f t="shared" si="1"/>
        <v>5.1181948640478865</v>
      </c>
    </row>
    <row r="17" spans="1:65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39">
        <v>216.92307692307693</v>
      </c>
      <c r="BD17" s="42">
        <v>233.23076923076923</v>
      </c>
      <c r="BE17" s="43">
        <v>237.30769230769201</v>
      </c>
      <c r="BF17" s="15">
        <v>234.90909090909099</v>
      </c>
      <c r="BG17" s="44">
        <v>223.54545454545453</v>
      </c>
      <c r="BH17" s="45">
        <v>221.58333333333334</v>
      </c>
      <c r="BI17" s="46">
        <v>208.22222222222223</v>
      </c>
      <c r="BJ17" s="47">
        <v>209.53846153846155</v>
      </c>
      <c r="BK17" s="48">
        <v>202.83333333333334</v>
      </c>
      <c r="BL17" s="51">
        <f t="shared" si="0"/>
        <v>-11.426491994177578</v>
      </c>
      <c r="BM17" s="51">
        <f t="shared" si="1"/>
        <v>-3.1999510523739594</v>
      </c>
    </row>
    <row r="18" spans="1:65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39">
        <v>211.25</v>
      </c>
      <c r="BD18" s="42">
        <v>218.125</v>
      </c>
      <c r="BE18" s="43">
        <v>215</v>
      </c>
      <c r="BF18" s="15">
        <v>219.9047619047619</v>
      </c>
      <c r="BG18" s="44">
        <v>219.1</v>
      </c>
      <c r="BH18" s="45">
        <v>220.90909090909091</v>
      </c>
      <c r="BI18" s="46">
        <v>224.16666666666666</v>
      </c>
      <c r="BJ18" s="47">
        <v>202.85714285714286</v>
      </c>
      <c r="BK18" s="48">
        <v>212.23411846584801</v>
      </c>
      <c r="BL18" s="51">
        <f t="shared" si="0"/>
        <v>2.9380888422087317</v>
      </c>
      <c r="BM18" s="51">
        <f t="shared" si="1"/>
        <v>4.6224527648546525</v>
      </c>
    </row>
    <row r="19" spans="1:65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39">
        <v>236.33333333333334</v>
      </c>
      <c r="BD19" s="42">
        <v>231</v>
      </c>
      <c r="BE19" s="43">
        <v>229.73684210526315</v>
      </c>
      <c r="BF19" s="15">
        <v>224.61538461538461</v>
      </c>
      <c r="BG19" s="44">
        <v>229.6875</v>
      </c>
      <c r="BH19" s="45">
        <v>227.91666666666666</v>
      </c>
      <c r="BI19" s="46">
        <v>211.05263157894737</v>
      </c>
      <c r="BJ19" s="47">
        <v>216.31578947368422</v>
      </c>
      <c r="BK19" s="48">
        <v>215.33333333333334</v>
      </c>
      <c r="BL19" s="51">
        <f t="shared" si="0"/>
        <v>-8.8913416727986263</v>
      </c>
      <c r="BM19" s="51">
        <f t="shared" si="1"/>
        <v>-0.45417680454176779</v>
      </c>
    </row>
    <row r="20" spans="1:65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39">
        <v>220</v>
      </c>
      <c r="BD20" s="42">
        <v>209</v>
      </c>
      <c r="BE20" s="43">
        <v>217.5</v>
      </c>
      <c r="BF20" s="15">
        <v>221.66666666666666</v>
      </c>
      <c r="BG20" s="32">
        <v>224.29703765477819</v>
      </c>
      <c r="BH20" s="45">
        <v>220</v>
      </c>
      <c r="BI20" s="46">
        <v>220</v>
      </c>
      <c r="BJ20" s="47">
        <v>221.61403228685802</v>
      </c>
      <c r="BK20" s="48">
        <v>226.25</v>
      </c>
      <c r="BL20" s="51">
        <f t="shared" si="0"/>
        <v>-1.8658146041017842</v>
      </c>
      <c r="BM20" s="51">
        <f t="shared" si="1"/>
        <v>2.0919107266371864</v>
      </c>
    </row>
    <row r="21" spans="1:65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39">
        <v>241.2962962962963</v>
      </c>
      <c r="BD21" s="42">
        <v>234.04761904761904</v>
      </c>
      <c r="BE21" s="43">
        <v>228.91304347826087</v>
      </c>
      <c r="BF21" s="15">
        <v>230.5</v>
      </c>
      <c r="BG21" s="44">
        <v>228.47826086956522</v>
      </c>
      <c r="BH21" s="45">
        <v>229.54545454545453</v>
      </c>
      <c r="BI21" s="46">
        <v>222.25</v>
      </c>
      <c r="BJ21" s="47">
        <v>222.72727272727272</v>
      </c>
      <c r="BK21" s="48">
        <v>211.25</v>
      </c>
      <c r="BL21" s="51">
        <f t="shared" si="0"/>
        <v>-10.864978902953586</v>
      </c>
      <c r="BM21" s="51">
        <f t="shared" si="1"/>
        <v>-5.1530612244897922</v>
      </c>
    </row>
    <row r="22" spans="1:65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39">
        <v>227.5</v>
      </c>
      <c r="BD22" s="42">
        <v>212.30769230769232</v>
      </c>
      <c r="BE22" s="43">
        <v>216.66666666666666</v>
      </c>
      <c r="BF22" s="15">
        <v>219</v>
      </c>
      <c r="BG22" s="44">
        <v>221.11111111111111</v>
      </c>
      <c r="BH22" s="45">
        <v>219.58333333333334</v>
      </c>
      <c r="BI22" s="46">
        <v>219.58333333333334</v>
      </c>
      <c r="BJ22" s="47">
        <v>205.5</v>
      </c>
      <c r="BK22" s="48">
        <v>223.33333333333334</v>
      </c>
      <c r="BL22" s="51">
        <f t="shared" si="0"/>
        <v>-1.8315018315018274</v>
      </c>
      <c r="BM22" s="51">
        <f t="shared" si="1"/>
        <v>8.6780210867802161</v>
      </c>
    </row>
    <row r="23" spans="1:65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39">
        <v>232.5</v>
      </c>
      <c r="BD23" s="42">
        <v>226.83363575081248</v>
      </c>
      <c r="BE23" s="43">
        <v>239.23076923076923</v>
      </c>
      <c r="BF23" s="15">
        <v>237.142857142857</v>
      </c>
      <c r="BG23" s="44">
        <v>239.54545454545453</v>
      </c>
      <c r="BH23" s="45">
        <v>232</v>
      </c>
      <c r="BI23" s="46">
        <v>232</v>
      </c>
      <c r="BJ23" s="47">
        <v>231.71911979207826</v>
      </c>
      <c r="BK23" s="48">
        <v>231.65416494812237</v>
      </c>
      <c r="BL23" s="51">
        <f t="shared" si="0"/>
        <v>-0.36380002231295849</v>
      </c>
      <c r="BM23" s="51">
        <f t="shared" si="1"/>
        <v>-2.8031715300046233E-2</v>
      </c>
    </row>
    <row r="24" spans="1:65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39">
        <v>225.88201912677189</v>
      </c>
      <c r="BD24" s="42">
        <v>221.11111111111111</v>
      </c>
      <c r="BE24" s="43">
        <v>230</v>
      </c>
      <c r="BF24" s="15">
        <v>238.07692307692307</v>
      </c>
      <c r="BG24" s="44">
        <v>225.76923076923077</v>
      </c>
      <c r="BH24" s="45">
        <v>214.16666666666666</v>
      </c>
      <c r="BI24" s="46">
        <v>214.16666666666666</v>
      </c>
      <c r="BJ24" s="47">
        <v>226.71855620624362</v>
      </c>
      <c r="BK24" s="48">
        <v>226.66666666666666</v>
      </c>
      <c r="BL24" s="51">
        <f t="shared" si="0"/>
        <v>-3.7037037037037082</v>
      </c>
      <c r="BM24" s="51">
        <f t="shared" si="1"/>
        <v>-2.2887204490557204E-2</v>
      </c>
    </row>
    <row r="25" spans="1:65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39">
        <v>233.57142857142858</v>
      </c>
      <c r="BD25" s="42">
        <v>221.66666666666666</v>
      </c>
      <c r="BE25" s="43">
        <v>233.5</v>
      </c>
      <c r="BF25" s="43">
        <v>233.5</v>
      </c>
      <c r="BG25" s="44">
        <v>211.5</v>
      </c>
      <c r="BH25" s="45">
        <v>224.5</v>
      </c>
      <c r="BI25" s="46">
        <v>224.5</v>
      </c>
      <c r="BJ25" s="47">
        <v>228.70282963876335</v>
      </c>
      <c r="BK25" s="48">
        <v>226.5</v>
      </c>
      <c r="BL25" s="51">
        <f t="shared" si="0"/>
        <v>-3.0275229357798215</v>
      </c>
      <c r="BM25" s="51">
        <f t="shared" si="1"/>
        <v>-0.96318425191446988</v>
      </c>
    </row>
    <row r="26" spans="1:65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39">
        <v>225</v>
      </c>
      <c r="BD26" s="42">
        <v>227.5</v>
      </c>
      <c r="BE26" s="43">
        <v>232.77777777777777</v>
      </c>
      <c r="BF26" s="15">
        <v>240.75</v>
      </c>
      <c r="BG26" s="44">
        <v>230.55382637862041</v>
      </c>
      <c r="BH26" s="45">
        <v>230.83333333333334</v>
      </c>
      <c r="BI26" s="46">
        <v>230.83333333333334</v>
      </c>
      <c r="BJ26" s="47">
        <v>205.83333333333334</v>
      </c>
      <c r="BK26" s="48">
        <v>239.5</v>
      </c>
      <c r="BL26" s="51">
        <f t="shared" si="0"/>
        <v>3.6298076923076912</v>
      </c>
      <c r="BM26" s="51">
        <f t="shared" si="1"/>
        <v>16.35627530364372</v>
      </c>
    </row>
    <row r="27" spans="1:65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39">
        <v>237.14285714285714</v>
      </c>
      <c r="BD27" s="42">
        <v>229.375</v>
      </c>
      <c r="BE27" s="43">
        <v>227.5</v>
      </c>
      <c r="BF27" s="15">
        <v>232.14285714285714</v>
      </c>
      <c r="BG27" s="44">
        <v>217.5</v>
      </c>
      <c r="BH27" s="45">
        <v>237.14285714285714</v>
      </c>
      <c r="BI27" s="46">
        <v>237.14285714285714</v>
      </c>
      <c r="BJ27" s="47">
        <v>227.47349377266269</v>
      </c>
      <c r="BK27" s="48">
        <v>209</v>
      </c>
      <c r="BL27" s="51">
        <f t="shared" si="0"/>
        <v>1.5795868772782502</v>
      </c>
      <c r="BM27" s="51">
        <f t="shared" si="1"/>
        <v>-8.121163246881471</v>
      </c>
    </row>
    <row r="28" spans="1:65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39">
        <v>228</v>
      </c>
      <c r="BD28" s="42">
        <v>241.66666666666666</v>
      </c>
      <c r="BE28" s="43">
        <v>235</v>
      </c>
      <c r="BF28" s="15">
        <v>239.25</v>
      </c>
      <c r="BG28" s="44">
        <v>235</v>
      </c>
      <c r="BH28" s="45">
        <v>231.66666666666666</v>
      </c>
      <c r="BI28" s="46">
        <v>232</v>
      </c>
      <c r="BJ28" s="47">
        <v>216.66666666666666</v>
      </c>
      <c r="BK28" s="48">
        <v>235.40005340296688</v>
      </c>
      <c r="BL28" s="51">
        <f t="shared" si="0"/>
        <v>-1.0924145365685396</v>
      </c>
      <c r="BM28" s="51">
        <f t="shared" si="1"/>
        <v>8.6461784936770236</v>
      </c>
    </row>
    <row r="29" spans="1:65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39">
        <v>222.40740740740742</v>
      </c>
      <c r="BD29" s="42">
        <v>230.27777777777777</v>
      </c>
      <c r="BE29" s="43">
        <v>239.47368421052599</v>
      </c>
      <c r="BF29" s="15">
        <v>227.857142857143</v>
      </c>
      <c r="BG29" s="44">
        <v>225</v>
      </c>
      <c r="BH29" s="45">
        <v>225</v>
      </c>
      <c r="BI29" s="46">
        <v>225</v>
      </c>
      <c r="BJ29" s="47">
        <v>215</v>
      </c>
      <c r="BK29" s="48">
        <v>215.22222222222223</v>
      </c>
      <c r="BL29" s="51">
        <f t="shared" si="0"/>
        <v>-2.6375661375661354</v>
      </c>
      <c r="BM29" s="51">
        <f t="shared" si="1"/>
        <v>0.10335917312661792</v>
      </c>
    </row>
    <row r="30" spans="1:65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39">
        <v>225.69230769230799</v>
      </c>
      <c r="BD30" s="42">
        <v>214.142857142857</v>
      </c>
      <c r="BE30" s="43">
        <v>217.35204115329111</v>
      </c>
      <c r="BF30" s="15">
        <v>231</v>
      </c>
      <c r="BG30" s="44">
        <v>218.91291579550204</v>
      </c>
      <c r="BH30" s="45">
        <v>207.77777777777777</v>
      </c>
      <c r="BI30" s="46">
        <v>217.81818181818201</v>
      </c>
      <c r="BJ30" s="47">
        <v>218.01973334254254</v>
      </c>
      <c r="BK30" s="48">
        <v>218.97040225239013</v>
      </c>
      <c r="BL30" s="51">
        <f t="shared" si="0"/>
        <v>11.203805391333862</v>
      </c>
      <c r="BM30" s="51">
        <f t="shared" si="1"/>
        <v>0.43604718493712952</v>
      </c>
    </row>
    <row r="31" spans="1:65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39">
        <v>230</v>
      </c>
      <c r="BD31" s="42">
        <v>221.25</v>
      </c>
      <c r="BE31" s="43">
        <v>221.42857142857142</v>
      </c>
      <c r="BF31" s="15">
        <v>228.57142857142858</v>
      </c>
      <c r="BG31" s="44">
        <v>221.42857142857142</v>
      </c>
      <c r="BH31" s="45">
        <v>238.75</v>
      </c>
      <c r="BI31" s="46">
        <v>222.22222222222223</v>
      </c>
      <c r="BJ31" s="47">
        <v>218.33333333333334</v>
      </c>
      <c r="BK31" s="48">
        <v>240</v>
      </c>
      <c r="BL31" s="51">
        <f t="shared" si="0"/>
        <v>3.5971223021582772</v>
      </c>
      <c r="BM31" s="51">
        <f t="shared" si="1"/>
        <v>9.9236641221374011</v>
      </c>
    </row>
    <row r="32" spans="1:65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39">
        <v>223.88888888888889</v>
      </c>
      <c r="BD32" s="42">
        <v>233.72727272727272</v>
      </c>
      <c r="BE32" s="43">
        <v>216.35714285714286</v>
      </c>
      <c r="BF32" s="15">
        <v>218</v>
      </c>
      <c r="BG32" s="44">
        <v>222.66666666666666</v>
      </c>
      <c r="BH32" s="45">
        <v>221.90909090909091</v>
      </c>
      <c r="BI32" s="46">
        <v>215.5</v>
      </c>
      <c r="BJ32" s="47">
        <v>211.11111111111111</v>
      </c>
      <c r="BK32" s="48">
        <v>220.5545379115722</v>
      </c>
      <c r="BL32" s="51">
        <f t="shared" si="0"/>
        <v>1.6380359039503214</v>
      </c>
      <c r="BM32" s="51">
        <f t="shared" si="1"/>
        <v>4.4732021686394603</v>
      </c>
    </row>
    <row r="33" spans="1:65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39">
        <v>221.78571428571428</v>
      </c>
      <c r="BD33" s="42">
        <v>218.63636363636363</v>
      </c>
      <c r="BE33" s="43">
        <v>239.23076923076923</v>
      </c>
      <c r="BF33" s="15">
        <v>230</v>
      </c>
      <c r="BG33" s="44">
        <v>230</v>
      </c>
      <c r="BH33" s="45">
        <v>240</v>
      </c>
      <c r="BI33" s="46">
        <v>220.55555555555554</v>
      </c>
      <c r="BJ33" s="47">
        <v>213.5</v>
      </c>
      <c r="BK33" s="48">
        <v>227.03161875402625</v>
      </c>
      <c r="BL33" s="51">
        <f t="shared" si="0"/>
        <v>-2.4326927668647444</v>
      </c>
      <c r="BM33" s="51">
        <f t="shared" si="1"/>
        <v>6.3379947325649901</v>
      </c>
    </row>
    <row r="34" spans="1:65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39">
        <v>231.66666666666666</v>
      </c>
      <c r="BD34" s="42">
        <v>221.42857142857142</v>
      </c>
      <c r="BE34" s="43">
        <v>227.5</v>
      </c>
      <c r="BF34" s="15">
        <v>229.64285714285714</v>
      </c>
      <c r="BG34" s="44">
        <v>233.63636363636363</v>
      </c>
      <c r="BH34" s="45">
        <v>220.45454545454547</v>
      </c>
      <c r="BI34" s="46">
        <v>229.23076923076923</v>
      </c>
      <c r="BJ34" s="47">
        <v>220</v>
      </c>
      <c r="BK34" s="48">
        <v>228.37541503748713</v>
      </c>
      <c r="BL34" s="51">
        <f t="shared" si="0"/>
        <v>-1.1361839664557878</v>
      </c>
      <c r="BM34" s="51">
        <f t="shared" si="1"/>
        <v>3.807006835221423</v>
      </c>
    </row>
    <row r="35" spans="1:65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39">
        <v>215.7391304347826</v>
      </c>
      <c r="BD35" s="42">
        <v>222</v>
      </c>
      <c r="BE35" s="43">
        <v>220</v>
      </c>
      <c r="BF35" s="15">
        <v>230.5</v>
      </c>
      <c r="BG35" s="44">
        <v>223.40909090909091</v>
      </c>
      <c r="BH35" s="45">
        <v>225.4</v>
      </c>
      <c r="BI35" s="46">
        <v>213</v>
      </c>
      <c r="BJ35" s="47">
        <v>215.52631578947367</v>
      </c>
      <c r="BK35" s="48">
        <v>221.95492287842202</v>
      </c>
      <c r="BL35" s="51">
        <f t="shared" si="0"/>
        <v>-2.0787104948138087</v>
      </c>
      <c r="BM35" s="51">
        <f t="shared" si="1"/>
        <v>2.9827480998783571</v>
      </c>
    </row>
    <row r="36" spans="1:65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39">
        <v>218</v>
      </c>
      <c r="BD36" s="42">
        <v>225</v>
      </c>
      <c r="BE36" s="43">
        <v>237.5</v>
      </c>
      <c r="BF36" s="15">
        <v>230</v>
      </c>
      <c r="BG36" s="44">
        <v>207.5</v>
      </c>
      <c r="BH36" s="45">
        <v>228.57142857142901</v>
      </c>
      <c r="BI36" s="46">
        <v>235</v>
      </c>
      <c r="BJ36" s="47">
        <v>213.5</v>
      </c>
      <c r="BK36" s="48">
        <v>214.28571428571428</v>
      </c>
      <c r="BL36" s="51">
        <f t="shared" si="0"/>
        <v>16.883116883116873</v>
      </c>
      <c r="BM36" s="51">
        <f t="shared" si="1"/>
        <v>0.36801605888256561</v>
      </c>
    </row>
    <row r="37" spans="1:65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39">
        <v>214.44444444444446</v>
      </c>
      <c r="BD37" s="42">
        <v>208.8125</v>
      </c>
      <c r="BE37" s="43">
        <v>203.8125</v>
      </c>
      <c r="BF37" s="15">
        <v>205.3125</v>
      </c>
      <c r="BG37" s="44">
        <v>201.82142857142858</v>
      </c>
      <c r="BH37" s="45">
        <v>206.76470588235293</v>
      </c>
      <c r="BI37" s="46">
        <v>209.5868753588276</v>
      </c>
      <c r="BJ37" s="47">
        <v>208.90061351349482</v>
      </c>
      <c r="BK37" s="48">
        <v>208.59831898773888</v>
      </c>
      <c r="BL37" s="51">
        <f t="shared" si="0"/>
        <v>-4.3126977120463863</v>
      </c>
      <c r="BM37" s="51">
        <f t="shared" si="1"/>
        <v>-0.14470734224838069</v>
      </c>
    </row>
    <row r="38" spans="1:65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39">
        <v>235.71428571428572</v>
      </c>
      <c r="BD38" s="42">
        <v>236.25</v>
      </c>
      <c r="BE38" s="43">
        <v>236</v>
      </c>
      <c r="BF38" s="15">
        <v>235</v>
      </c>
      <c r="BG38" s="44">
        <v>234.43896953350904</v>
      </c>
      <c r="BH38" s="45">
        <v>239.28571428571399</v>
      </c>
      <c r="BI38" s="46">
        <v>249.28571428571428</v>
      </c>
      <c r="BJ38" s="47">
        <v>239.16666666666666</v>
      </c>
      <c r="BK38" s="48">
        <v>235</v>
      </c>
      <c r="BL38" s="51">
        <f t="shared" si="0"/>
        <v>-0.30303030303030648</v>
      </c>
      <c r="BM38" s="51">
        <f t="shared" si="1"/>
        <v>-1.7421602787456407</v>
      </c>
    </row>
    <row r="39" spans="1:65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39">
        <v>212</v>
      </c>
      <c r="BD39" s="42">
        <v>224.04274254219101</v>
      </c>
      <c r="BE39" s="43">
        <v>246.66666666666666</v>
      </c>
      <c r="BF39" s="15">
        <v>254.28571428571428</v>
      </c>
      <c r="BG39" s="44">
        <v>252.85714285714286</v>
      </c>
      <c r="BH39" s="45">
        <v>243.33333333333334</v>
      </c>
      <c r="BI39" s="46">
        <v>243.33333333333334</v>
      </c>
      <c r="BJ39" s="47">
        <v>239.03420165493716</v>
      </c>
      <c r="BK39" s="48">
        <v>233.75</v>
      </c>
      <c r="BL39" s="51">
        <f t="shared" si="0"/>
        <v>-6.5</v>
      </c>
      <c r="BM39" s="51">
        <f t="shared" si="1"/>
        <v>-2.2106466850150941</v>
      </c>
    </row>
    <row r="40" spans="1:65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39">
        <v>210.625</v>
      </c>
      <c r="BD40" s="42">
        <v>220.49808005545708</v>
      </c>
      <c r="BE40" s="43">
        <v>235</v>
      </c>
      <c r="BF40" s="15">
        <v>230</v>
      </c>
      <c r="BG40" s="44">
        <v>220</v>
      </c>
      <c r="BH40" s="45">
        <v>212.5</v>
      </c>
      <c r="BI40" s="46">
        <v>215</v>
      </c>
      <c r="BJ40" s="47">
        <v>217.68556789174963</v>
      </c>
      <c r="BK40" s="48">
        <v>220</v>
      </c>
      <c r="BL40" s="51">
        <f t="shared" si="0"/>
        <v>5.9730250481695597</v>
      </c>
      <c r="BM40" s="51">
        <f t="shared" si="1"/>
        <v>1.063199609723916</v>
      </c>
    </row>
    <row r="41" spans="1:65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39">
        <v>215.54620806945309</v>
      </c>
      <c r="BD41" s="42">
        <v>210.71428571428601</v>
      </c>
      <c r="BE41" s="43">
        <v>230</v>
      </c>
      <c r="BF41" s="15">
        <v>220.916666666667</v>
      </c>
      <c r="BG41" s="44">
        <v>227.27272727272728</v>
      </c>
      <c r="BH41" s="45">
        <v>233.75</v>
      </c>
      <c r="BI41" s="46">
        <v>233.75</v>
      </c>
      <c r="BJ41" s="47">
        <v>220.15395950207989</v>
      </c>
      <c r="BK41" s="48">
        <v>219.85678708312497</v>
      </c>
      <c r="BL41" s="51">
        <f t="shared" si="0"/>
        <v>4.6937081348214145</v>
      </c>
      <c r="BM41" s="51">
        <f t="shared" si="1"/>
        <v>-0.13498390836441324</v>
      </c>
    </row>
    <row r="42" spans="1:65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9">
        <f t="shared" ref="BC42:BD42" si="20">AVERAGE(BC5:BC41)</f>
        <v>226.1900682397615</v>
      </c>
      <c r="BD42" s="9">
        <f t="shared" si="20"/>
        <v>225.07836994176486</v>
      </c>
      <c r="BE42" s="9">
        <f t="shared" ref="BE42:BF42" si="21">AVERAGE(BE5:BE41)</f>
        <v>229.80901540711858</v>
      </c>
      <c r="BF42" s="9">
        <f t="shared" si="21"/>
        <v>229.78181371931379</v>
      </c>
      <c r="BG42" s="9">
        <f t="shared" ref="BG42:BH42" si="22">AVERAGE(BG5:BG41)</f>
        <v>226.24706385417252</v>
      </c>
      <c r="BH42" s="9">
        <f t="shared" si="22"/>
        <v>226.78236980295804</v>
      </c>
      <c r="BI42" s="9">
        <f t="shared" ref="BI42:BJ42" si="23">AVERAGE(BI5:BI41)</f>
        <v>224.11040887895334</v>
      </c>
      <c r="BJ42" s="9">
        <f t="shared" si="23"/>
        <v>219.12666295111671</v>
      </c>
      <c r="BK42" s="9">
        <f t="shared" ref="BK42" si="24">AVERAGE(BK5:BK41)</f>
        <v>224.36956632399361</v>
      </c>
      <c r="BL42" s="52">
        <f t="shared" si="0"/>
        <v>-0.14129501791277638</v>
      </c>
      <c r="BM42" s="52">
        <f t="shared" si="1"/>
        <v>2.3926359769584473</v>
      </c>
    </row>
    <row r="43" spans="1:65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5">E42/D42*100-100</f>
        <v>4.1031303754704282</v>
      </c>
      <c r="F43" s="9">
        <f t="shared" si="25"/>
        <v>1.0249217719389208</v>
      </c>
      <c r="G43" s="9">
        <f t="shared" si="25"/>
        <v>-0.60255463081912808</v>
      </c>
      <c r="H43" s="9">
        <f t="shared" si="25"/>
        <v>7.2216487759870489</v>
      </c>
      <c r="I43" s="9">
        <f t="shared" ref="I43" si="26">I42/H42*100-100</f>
        <v>0.67037993955159436</v>
      </c>
      <c r="J43" s="9">
        <f>J42/I42*100-100</f>
        <v>-2.4165419909857917</v>
      </c>
      <c r="K43" s="9">
        <f t="shared" ref="K43" si="27">K42/J42*100-100</f>
        <v>-7.7994576038893655</v>
      </c>
      <c r="L43" s="9">
        <f t="shared" ref="L43" si="28">L42/K42*100-100</f>
        <v>-1.0758062255718528</v>
      </c>
      <c r="M43" s="9">
        <f t="shared" ref="M43" si="29">M42/L42*100-100</f>
        <v>4.0760379149903088</v>
      </c>
      <c r="N43" s="9">
        <f t="shared" ref="N43" si="30">N42/M42*100-100</f>
        <v>-2.1983002774388609</v>
      </c>
      <c r="O43" s="9">
        <f t="shared" ref="O43" si="31">O42/N42*100-100</f>
        <v>23.253048673309905</v>
      </c>
      <c r="P43" s="9">
        <f t="shared" ref="P43" si="32">P42/O42*100-100</f>
        <v>12.614077712555073</v>
      </c>
      <c r="Q43" s="9">
        <f t="shared" ref="Q43" si="33">Q42/P42*100-100</f>
        <v>-4.8511010091539646</v>
      </c>
      <c r="R43" s="9">
        <f t="shared" ref="R43" si="34">R42/Q42*100-100</f>
        <v>-1.9504597551869978</v>
      </c>
      <c r="S43" s="9">
        <f t="shared" ref="S43:U43" si="35">S42/R42*100-100</f>
        <v>-2.8229494912888669</v>
      </c>
      <c r="T43" s="9">
        <f t="shared" si="35"/>
        <v>4.4947843156112555</v>
      </c>
      <c r="U43" s="9">
        <f t="shared" si="35"/>
        <v>0.29684373645757489</v>
      </c>
      <c r="V43" s="9">
        <f t="shared" ref="V43" si="36">V42/U42*100-100</f>
        <v>15.767937415338167</v>
      </c>
      <c r="W43" s="9">
        <f t="shared" ref="W43:AQ43" si="37">W42/V42*100-100</f>
        <v>9.7626245702138021</v>
      </c>
      <c r="X43" s="9">
        <f t="shared" si="37"/>
        <v>-5.9443417580118592</v>
      </c>
      <c r="Y43" s="9">
        <f t="shared" si="37"/>
        <v>-2.2624290635974376</v>
      </c>
      <c r="Z43" s="9">
        <f t="shared" si="37"/>
        <v>-5.6491698059628419</v>
      </c>
      <c r="AA43" s="9">
        <f t="shared" si="37"/>
        <v>-2.7172083189478116</v>
      </c>
      <c r="AB43" s="9">
        <f t="shared" si="37"/>
        <v>-6.0808105072686658</v>
      </c>
      <c r="AC43" s="9">
        <f t="shared" si="37"/>
        <v>-0.70318642602846637</v>
      </c>
      <c r="AD43" s="9">
        <f t="shared" si="37"/>
        <v>-5.827122207081743</v>
      </c>
      <c r="AE43" s="9">
        <f t="shared" si="37"/>
        <v>9.2837419408763822</v>
      </c>
      <c r="AF43" s="9">
        <f t="shared" si="37"/>
        <v>-1.3327635660286319</v>
      </c>
      <c r="AG43" s="9">
        <f t="shared" si="37"/>
        <v>3.6728594461543196</v>
      </c>
      <c r="AH43" s="9">
        <f t="shared" si="37"/>
        <v>3.5035804799939569</v>
      </c>
      <c r="AI43" s="9">
        <f t="shared" si="37"/>
        <v>-1.8397295640868521</v>
      </c>
      <c r="AJ43" s="9">
        <f t="shared" si="37"/>
        <v>-1.6548006939177355</v>
      </c>
      <c r="AK43" s="9">
        <f t="shared" si="37"/>
        <v>-1.0022225494315506</v>
      </c>
      <c r="AL43" s="9">
        <f t="shared" si="37"/>
        <v>0.64716068534322346</v>
      </c>
      <c r="AM43" s="9">
        <f t="shared" si="37"/>
        <v>-0.3371119136877212</v>
      </c>
      <c r="AN43" s="9">
        <f t="shared" si="37"/>
        <v>-0.31723143425337241</v>
      </c>
      <c r="AO43" s="9">
        <f t="shared" si="37"/>
        <v>1.7917341769652353</v>
      </c>
      <c r="AP43" s="9">
        <f t="shared" si="37"/>
        <v>1.7571657271875409</v>
      </c>
      <c r="AQ43" s="9">
        <f t="shared" si="37"/>
        <v>3.6323214286298366</v>
      </c>
      <c r="AR43" s="9">
        <f t="shared" ref="AR43" si="38">AR42/AQ42*100-100</f>
        <v>9.7927334680207423E-2</v>
      </c>
      <c r="AS43" s="9">
        <f t="shared" ref="AS43" si="39">AS42/AR42*100-100</f>
        <v>0.92100677983013668</v>
      </c>
      <c r="AT43" s="9">
        <f t="shared" ref="AT43" si="40">AT42/AS42*100-100</f>
        <v>1.5898021764772352</v>
      </c>
      <c r="AU43" s="9">
        <f t="shared" ref="AU43:AY43" si="41">AU42/AT42*100-100</f>
        <v>0.23061035438989563</v>
      </c>
      <c r="AV43" s="9">
        <f t="shared" si="41"/>
        <v>1.5756661091914026</v>
      </c>
      <c r="AW43" s="9">
        <f t="shared" si="41"/>
        <v>0.65911757365209667</v>
      </c>
      <c r="AX43" s="9">
        <f t="shared" si="41"/>
        <v>-1.1505873326067331</v>
      </c>
      <c r="AY43" s="9">
        <f t="shared" si="41"/>
        <v>-1.4601737061134941</v>
      </c>
      <c r="AZ43" s="9">
        <f t="shared" ref="AZ43:BD43" si="42">AZ42/AY42*100-100</f>
        <v>0.1220049629920652</v>
      </c>
      <c r="BA43" s="9">
        <f t="shared" si="42"/>
        <v>1.8291243341523398</v>
      </c>
      <c r="BB43" s="9">
        <f t="shared" si="42"/>
        <v>-0.50353202675800901</v>
      </c>
      <c r="BC43" s="9">
        <f t="shared" si="42"/>
        <v>-0.760103713499376</v>
      </c>
      <c r="BD43" s="9">
        <f t="shared" si="42"/>
        <v>-0.49148855502278366</v>
      </c>
      <c r="BE43" s="9">
        <f t="shared" ref="BE43:BK43" si="43">BE42/BD42*100-100</f>
        <v>2.1017770239662354</v>
      </c>
      <c r="BF43" s="9">
        <f t="shared" si="43"/>
        <v>-1.1836649557281476E-2</v>
      </c>
      <c r="BG43" s="9">
        <f t="shared" si="43"/>
        <v>-1.5383070609143488</v>
      </c>
      <c r="BH43" s="9">
        <f t="shared" si="43"/>
        <v>0.23660238487362051</v>
      </c>
      <c r="BI43" s="9">
        <f t="shared" si="43"/>
        <v>-1.1782048694200853</v>
      </c>
      <c r="BJ43" s="9">
        <f t="shared" si="43"/>
        <v>-2.2237904757598415</v>
      </c>
      <c r="BK43" s="9">
        <f t="shared" si="43"/>
        <v>2.3926359769584451</v>
      </c>
      <c r="BL43" s="53"/>
      <c r="BM43" s="53"/>
    </row>
    <row r="44" spans="1:65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44">O42/C42*100-100</f>
        <v>20.721070868497392</v>
      </c>
      <c r="P44" s="9">
        <f t="shared" si="44"/>
        <v>41.889883000593215</v>
      </c>
      <c r="Q44" s="9">
        <f t="shared" si="44"/>
        <v>29.685496456766828</v>
      </c>
      <c r="R44" s="9">
        <f t="shared" si="44"/>
        <v>25.866004951841987</v>
      </c>
      <c r="S44" s="9">
        <f t="shared" si="44"/>
        <v>23.054340834470423</v>
      </c>
      <c r="T44" s="9">
        <f t="shared" si="44"/>
        <v>19.924818834509921</v>
      </c>
      <c r="U44" s="9">
        <f t="shared" si="44"/>
        <v>19.479839273381018</v>
      </c>
      <c r="V44" s="9">
        <f t="shared" ref="V44" si="45">V42/J42*100-100</f>
        <v>41.744664901275826</v>
      </c>
      <c r="W44" s="9">
        <f t="shared" ref="W44:AQ44" si="46">W42/K42*100-100</f>
        <v>68.743762607689405</v>
      </c>
      <c r="X44" s="9">
        <f t="shared" si="46"/>
        <v>60.439070168077905</v>
      </c>
      <c r="Y44" s="9">
        <f t="shared" si="46"/>
        <v>50.66796657200976</v>
      </c>
      <c r="Z44" s="9">
        <f t="shared" si="46"/>
        <v>45.351745113252463</v>
      </c>
      <c r="AA44" s="9">
        <f t="shared" si="46"/>
        <v>14.725142238140521</v>
      </c>
      <c r="AB44" s="9">
        <f t="shared" si="46"/>
        <v>-4.320200526375146</v>
      </c>
      <c r="AC44" s="9">
        <f t="shared" si="46"/>
        <v>-0.14914190397999505</v>
      </c>
      <c r="AD44" s="9">
        <f t="shared" si="46"/>
        <v>-4.0970244886797076</v>
      </c>
      <c r="AE44" s="9">
        <f t="shared" si="46"/>
        <v>7.8509377705573371</v>
      </c>
      <c r="AF44" s="9">
        <f t="shared" si="46"/>
        <v>1.8362212652878185</v>
      </c>
      <c r="AG44" s="9">
        <f t="shared" si="46"/>
        <v>5.2640527901874918</v>
      </c>
      <c r="AH44" s="9">
        <f t="shared" si="46"/>
        <v>-5.887531531886907</v>
      </c>
      <c r="AI44" s="9">
        <f t="shared" si="46"/>
        <v>-15.835600757598257</v>
      </c>
      <c r="AJ44" s="9">
        <f t="shared" si="46"/>
        <v>-11.997164522786747</v>
      </c>
      <c r="AK44" s="9">
        <f t="shared" si="46"/>
        <v>-10.862475523756714</v>
      </c>
      <c r="AL44" s="9">
        <f t="shared" si="46"/>
        <v>-4.9140454768234321</v>
      </c>
      <c r="AM44" s="9">
        <f t="shared" si="46"/>
        <v>-2.5876963390096108</v>
      </c>
      <c r="AN44" s="9">
        <f t="shared" si="46"/>
        <v>3.3902461652551636</v>
      </c>
      <c r="AO44" s="9">
        <f t="shared" si="46"/>
        <v>5.9880178965114226</v>
      </c>
      <c r="AP44" s="9">
        <f t="shared" si="46"/>
        <v>14.523847576445831</v>
      </c>
      <c r="AQ44" s="9">
        <f t="shared" si="46"/>
        <v>8.6014440254668045</v>
      </c>
      <c r="AR44" s="9">
        <f t="shared" ref="AR44" si="47">AR42/AF42*100-100</f>
        <v>10.176182544418367</v>
      </c>
      <c r="AS44" s="9">
        <f t="shared" ref="AS44" si="48">AS42/AG42*100-100</f>
        <v>7.2517081610552907</v>
      </c>
      <c r="AT44" s="9">
        <f t="shared" ref="AT44" si="49">AT42/AH42*100-100</f>
        <v>5.2686270817161613</v>
      </c>
      <c r="AU44" s="9">
        <f t="shared" ref="AU44:AY44" si="50">AU42/AI42*100-100</f>
        <v>7.4888923666697877</v>
      </c>
      <c r="AV44" s="9">
        <f t="shared" si="50"/>
        <v>11.01971340260846</v>
      </c>
      <c r="AW44" s="9">
        <f t="shared" si="50"/>
        <v>12.882800727180935</v>
      </c>
      <c r="AX44" s="9">
        <f t="shared" si="50"/>
        <v>10.866501112903975</v>
      </c>
      <c r="AY44" s="9">
        <f t="shared" si="50"/>
        <v>9.6171902224549228</v>
      </c>
      <c r="AZ44" s="9">
        <f t="shared" ref="AZ44:BD44" si="51">AZ42/AN42*100-100</f>
        <v>10.100201081826498</v>
      </c>
      <c r="BA44" s="9">
        <f t="shared" si="51"/>
        <v>10.140643106496455</v>
      </c>
      <c r="BB44" s="9">
        <f t="shared" si="51"/>
        <v>7.6936930297172523</v>
      </c>
      <c r="BC44" s="9">
        <f t="shared" si="51"/>
        <v>3.1291278593977836</v>
      </c>
      <c r="BD44" s="9">
        <f t="shared" si="51"/>
        <v>2.5218630711040078</v>
      </c>
      <c r="BE44" s="9">
        <f t="shared" ref="BE44:BK44" si="52">BE42/AS42*100-100</f>
        <v>3.7213632460462662</v>
      </c>
      <c r="BF44" s="9">
        <f t="shared" si="52"/>
        <v>2.0861187736186366</v>
      </c>
      <c r="BG44" s="9">
        <f t="shared" si="52"/>
        <v>0.28445446447219069</v>
      </c>
      <c r="BH44" s="9">
        <f t="shared" si="52"/>
        <v>-1.0375873220125555</v>
      </c>
      <c r="BI44" s="9">
        <f t="shared" si="52"/>
        <v>-2.8439399527197935</v>
      </c>
      <c r="BJ44" s="9">
        <f t="shared" si="52"/>
        <v>-3.8987584509333715</v>
      </c>
      <c r="BK44" s="9">
        <f t="shared" si="52"/>
        <v>-0.14129501791278187</v>
      </c>
      <c r="BL44" s="54"/>
      <c r="BM44" s="54"/>
    </row>
    <row r="45" spans="1:65" ht="15" customHeight="1" x14ac:dyDescent="0.25">
      <c r="BC45" s="41"/>
    </row>
    <row r="46" spans="1:65" ht="15" customHeight="1" x14ac:dyDescent="0.25">
      <c r="A46" s="14" t="s">
        <v>44</v>
      </c>
      <c r="BC46" s="41"/>
      <c r="BL46" s="56"/>
      <c r="BM46" s="56"/>
    </row>
    <row r="47" spans="1:65" ht="15" customHeight="1" x14ac:dyDescent="0.25">
      <c r="A47" s="5" t="s">
        <v>9</v>
      </c>
      <c r="B47" s="48">
        <v>253.0201671274589</v>
      </c>
      <c r="D47" s="5"/>
      <c r="H47" s="5"/>
      <c r="BC47" s="41"/>
      <c r="BL47"/>
      <c r="BM47"/>
    </row>
    <row r="48" spans="1:65" ht="15" customHeight="1" x14ac:dyDescent="0.25">
      <c r="A48" s="5" t="s">
        <v>3</v>
      </c>
      <c r="B48" s="48">
        <v>246</v>
      </c>
      <c r="D48" s="5"/>
      <c r="BC48" s="41"/>
      <c r="BL48"/>
      <c r="BM48"/>
    </row>
    <row r="49" spans="1:65" ht="15" customHeight="1" x14ac:dyDescent="0.25">
      <c r="A49" s="5" t="s">
        <v>27</v>
      </c>
      <c r="B49" s="48">
        <v>240</v>
      </c>
      <c r="D49" s="5"/>
      <c r="H49" s="5"/>
      <c r="BC49" s="41"/>
      <c r="BL49"/>
      <c r="BM49"/>
    </row>
    <row r="50" spans="1:65" ht="15" customHeight="1" x14ac:dyDescent="0.25">
      <c r="A50" s="5"/>
      <c r="B50" s="15"/>
      <c r="BC50" s="41"/>
      <c r="BL50"/>
      <c r="BM50"/>
    </row>
    <row r="51" spans="1:65" ht="15" customHeight="1" x14ac:dyDescent="0.25">
      <c r="A51" s="14" t="s">
        <v>45</v>
      </c>
      <c r="BC51" s="41"/>
      <c r="BL51"/>
      <c r="BM51"/>
    </row>
    <row r="52" spans="1:65" ht="15" customHeight="1" x14ac:dyDescent="0.25">
      <c r="A52" s="5" t="s">
        <v>23</v>
      </c>
      <c r="B52" s="48">
        <v>209</v>
      </c>
      <c r="D52" s="5"/>
      <c r="BC52" s="41"/>
      <c r="BL52"/>
      <c r="BM52"/>
    </row>
    <row r="53" spans="1:65" ht="15" customHeight="1" x14ac:dyDescent="0.25">
      <c r="A53" s="5" t="s">
        <v>32</v>
      </c>
      <c r="B53" s="48">
        <v>208.59831898773888</v>
      </c>
      <c r="D53" s="5"/>
      <c r="BC53" s="41"/>
      <c r="BL53"/>
      <c r="BM53"/>
    </row>
    <row r="54" spans="1:65" ht="15" customHeight="1" x14ac:dyDescent="0.25">
      <c r="A54" s="5" t="s">
        <v>13</v>
      </c>
      <c r="B54" s="48">
        <v>202.83333333333334</v>
      </c>
      <c r="D54" s="5"/>
      <c r="BC54" s="41"/>
      <c r="BL54"/>
      <c r="BM54"/>
    </row>
    <row r="55" spans="1:65" ht="15" customHeight="1" x14ac:dyDescent="0.25">
      <c r="A55" s="5"/>
      <c r="B55" s="41"/>
      <c r="BC55" s="41"/>
      <c r="BL55"/>
      <c r="BM55"/>
    </row>
    <row r="56" spans="1:65" ht="15" customHeight="1" x14ac:dyDescent="0.25">
      <c r="BC56" s="41"/>
      <c r="BL56" s="57"/>
      <c r="BM56" s="57"/>
    </row>
    <row r="57" spans="1:65" ht="15" customHeight="1" x14ac:dyDescent="0.25">
      <c r="BC57" s="41"/>
      <c r="BL57" s="57"/>
      <c r="BM57" s="57"/>
    </row>
    <row r="58" spans="1:65" ht="15" customHeight="1" x14ac:dyDescent="0.25">
      <c r="BC58" s="41"/>
      <c r="BL58" s="57"/>
      <c r="BM58" s="57"/>
    </row>
    <row r="59" spans="1:65" ht="15" customHeight="1" x14ac:dyDescent="0.25">
      <c r="BC59" s="41"/>
      <c r="BL59" s="57"/>
      <c r="BM59" s="57"/>
    </row>
    <row r="60" spans="1:65" ht="15" customHeight="1" x14ac:dyDescent="0.25">
      <c r="BC60" s="41"/>
      <c r="BL60" s="57"/>
      <c r="BM60" s="57"/>
    </row>
    <row r="61" spans="1:65" ht="15" customHeight="1" x14ac:dyDescent="0.25">
      <c r="BL61" s="57"/>
      <c r="BM61" s="57"/>
    </row>
    <row r="62" spans="1:65" ht="15" customHeight="1" x14ac:dyDescent="0.25">
      <c r="BL62" s="57"/>
      <c r="BM62" s="57"/>
    </row>
    <row r="63" spans="1:65" ht="15" customHeight="1" x14ac:dyDescent="0.25">
      <c r="BL63" s="57"/>
      <c r="BM63" s="57"/>
    </row>
    <row r="64" spans="1:65" ht="15" customHeight="1" x14ac:dyDescent="0.25">
      <c r="BL64" s="57"/>
      <c r="BM64" s="57"/>
    </row>
    <row r="65" spans="64:65" ht="15" customHeight="1" x14ac:dyDescent="0.25">
      <c r="BL65" s="57"/>
      <c r="BM65" s="57"/>
    </row>
    <row r="66" spans="64:65" ht="15" customHeight="1" x14ac:dyDescent="0.25">
      <c r="BL66" s="57"/>
      <c r="BM66" s="57"/>
    </row>
    <row r="67" spans="64:65" ht="15" customHeight="1" x14ac:dyDescent="0.25">
      <c r="BL67" s="57"/>
      <c r="BM67" s="57"/>
    </row>
    <row r="68" spans="64:65" ht="15" customHeight="1" x14ac:dyDescent="0.25">
      <c r="BL68" s="57"/>
      <c r="BM68" s="57"/>
    </row>
    <row r="69" spans="64:65" ht="15" customHeight="1" x14ac:dyDescent="0.25">
      <c r="BL69" s="57"/>
      <c r="BM69" s="57"/>
    </row>
    <row r="70" spans="64:65" ht="15" customHeight="1" x14ac:dyDescent="0.25">
      <c r="BL70" s="57"/>
      <c r="BM70" s="57"/>
    </row>
    <row r="71" spans="64:65" ht="15" customHeight="1" x14ac:dyDescent="0.25">
      <c r="BL71" s="57"/>
      <c r="BM71" s="57"/>
    </row>
    <row r="72" spans="64:65" ht="15" customHeight="1" x14ac:dyDescent="0.25">
      <c r="BL72" s="57"/>
      <c r="BM72" s="5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39"/>
  <sheetViews>
    <sheetView topLeftCell="A28" workbookViewId="0">
      <selection activeCell="C39" sqref="C3:D39"/>
    </sheetView>
  </sheetViews>
  <sheetFormatPr defaultRowHeight="15" x14ac:dyDescent="0.25"/>
  <sheetData>
    <row r="2" spans="3:6" x14ac:dyDescent="0.25">
      <c r="D2" s="5"/>
      <c r="E2" s="5"/>
      <c r="F2" s="46"/>
    </row>
    <row r="3" spans="3:6" x14ac:dyDescent="0.25">
      <c r="C3" s="5"/>
      <c r="D3" s="48"/>
      <c r="E3" s="5"/>
      <c r="F3" s="46"/>
    </row>
    <row r="4" spans="3:6" x14ac:dyDescent="0.25">
      <c r="C4" s="5"/>
      <c r="D4" s="48"/>
      <c r="E4" s="5"/>
      <c r="F4" s="46"/>
    </row>
    <row r="5" spans="3:6" x14ac:dyDescent="0.25">
      <c r="C5" s="5"/>
      <c r="D5" s="48"/>
      <c r="E5" s="5"/>
      <c r="F5" s="46"/>
    </row>
    <row r="6" spans="3:6" x14ac:dyDescent="0.25">
      <c r="C6" s="5"/>
      <c r="D6" s="48"/>
      <c r="E6" s="5"/>
      <c r="F6" s="46"/>
    </row>
    <row r="7" spans="3:6" x14ac:dyDescent="0.25">
      <c r="C7" s="5"/>
      <c r="D7" s="48"/>
      <c r="E7" s="5"/>
      <c r="F7" s="46"/>
    </row>
    <row r="8" spans="3:6" x14ac:dyDescent="0.25">
      <c r="C8" s="5"/>
      <c r="D8" s="48"/>
      <c r="E8" s="5"/>
      <c r="F8" s="46"/>
    </row>
    <row r="9" spans="3:6" x14ac:dyDescent="0.25">
      <c r="C9" s="5"/>
      <c r="D9" s="48"/>
      <c r="E9" s="5"/>
      <c r="F9" s="46"/>
    </row>
    <row r="10" spans="3:6" x14ac:dyDescent="0.25">
      <c r="C10" s="5"/>
      <c r="D10" s="48"/>
      <c r="E10" s="5"/>
      <c r="F10" s="46"/>
    </row>
    <row r="11" spans="3:6" x14ac:dyDescent="0.25">
      <c r="C11" s="5"/>
      <c r="D11" s="48"/>
      <c r="E11" s="5"/>
      <c r="F11" s="46"/>
    </row>
    <row r="12" spans="3:6" x14ac:dyDescent="0.25">
      <c r="C12" s="5"/>
      <c r="D12" s="48"/>
      <c r="E12" s="5"/>
      <c r="F12" s="46"/>
    </row>
    <row r="13" spans="3:6" x14ac:dyDescent="0.25">
      <c r="C13" s="5"/>
      <c r="D13" s="48"/>
      <c r="E13" s="5"/>
      <c r="F13" s="46"/>
    </row>
    <row r="14" spans="3:6" x14ac:dyDescent="0.25">
      <c r="C14" s="5"/>
      <c r="D14" s="48"/>
      <c r="E14" s="5"/>
      <c r="F14" s="46"/>
    </row>
    <row r="15" spans="3:6" x14ac:dyDescent="0.25">
      <c r="C15" s="5"/>
      <c r="D15" s="48"/>
      <c r="E15" s="5"/>
      <c r="F15" s="46"/>
    </row>
    <row r="16" spans="3:6" x14ac:dyDescent="0.25">
      <c r="C16" s="5"/>
      <c r="D16" s="48"/>
      <c r="E16" s="5"/>
      <c r="F16" s="46"/>
    </row>
    <row r="17" spans="3:6" x14ac:dyDescent="0.25">
      <c r="C17" s="5"/>
      <c r="D17" s="48"/>
      <c r="E17" s="5"/>
      <c r="F17" s="46"/>
    </row>
    <row r="18" spans="3:6" x14ac:dyDescent="0.25">
      <c r="C18" s="5"/>
      <c r="D18" s="48"/>
      <c r="E18" s="5"/>
      <c r="F18" s="46"/>
    </row>
    <row r="19" spans="3:6" x14ac:dyDescent="0.25">
      <c r="C19" s="5"/>
      <c r="D19" s="48"/>
      <c r="E19" s="5"/>
      <c r="F19" s="46"/>
    </row>
    <row r="20" spans="3:6" x14ac:dyDescent="0.25">
      <c r="C20" s="5"/>
      <c r="D20" s="48"/>
      <c r="E20" s="5"/>
      <c r="F20" s="46"/>
    </row>
    <row r="21" spans="3:6" x14ac:dyDescent="0.25">
      <c r="C21" s="5"/>
      <c r="D21" s="48"/>
      <c r="E21" s="5"/>
      <c r="F21" s="46"/>
    </row>
    <row r="22" spans="3:6" x14ac:dyDescent="0.25">
      <c r="C22" s="5"/>
      <c r="D22" s="48"/>
      <c r="E22" s="5"/>
      <c r="F22" s="46"/>
    </row>
    <row r="23" spans="3:6" x14ac:dyDescent="0.25">
      <c r="C23" s="5"/>
      <c r="D23" s="48"/>
      <c r="E23" s="5"/>
      <c r="F23" s="46"/>
    </row>
    <row r="24" spans="3:6" x14ac:dyDescent="0.25">
      <c r="C24" s="5"/>
      <c r="D24" s="48"/>
      <c r="E24" s="5"/>
      <c r="F24" s="46"/>
    </row>
    <row r="25" spans="3:6" x14ac:dyDescent="0.25">
      <c r="C25" s="5"/>
      <c r="D25" s="48"/>
      <c r="E25" s="5"/>
      <c r="F25" s="46"/>
    </row>
    <row r="26" spans="3:6" x14ac:dyDescent="0.25">
      <c r="C26" s="5"/>
      <c r="D26" s="48"/>
      <c r="E26" s="5"/>
      <c r="F26" s="46"/>
    </row>
    <row r="27" spans="3:6" x14ac:dyDescent="0.25">
      <c r="C27" s="5"/>
      <c r="D27" s="48"/>
      <c r="E27" s="5"/>
      <c r="F27" s="46"/>
    </row>
    <row r="28" spans="3:6" x14ac:dyDescent="0.25">
      <c r="C28" s="5"/>
      <c r="D28" s="48"/>
      <c r="E28" s="5"/>
      <c r="F28" s="46"/>
    </row>
    <row r="29" spans="3:6" x14ac:dyDescent="0.25">
      <c r="C29" s="5"/>
      <c r="D29" s="48"/>
      <c r="E29" s="5"/>
      <c r="F29" s="46"/>
    </row>
    <row r="30" spans="3:6" x14ac:dyDescent="0.25">
      <c r="C30" s="5"/>
      <c r="D30" s="48"/>
      <c r="E30" s="5"/>
      <c r="F30" s="46"/>
    </row>
    <row r="31" spans="3:6" x14ac:dyDescent="0.25">
      <c r="C31" s="5"/>
      <c r="D31" s="48"/>
      <c r="E31" s="5"/>
      <c r="F31" s="46"/>
    </row>
    <row r="32" spans="3:6" x14ac:dyDescent="0.25">
      <c r="C32" s="5"/>
      <c r="D32" s="48"/>
      <c r="E32" s="5"/>
      <c r="F32" s="46"/>
    </row>
    <row r="33" spans="3:6" x14ac:dyDescent="0.25">
      <c r="C33" s="5"/>
      <c r="D33" s="48"/>
      <c r="E33" s="5"/>
      <c r="F33" s="46"/>
    </row>
    <row r="34" spans="3:6" x14ac:dyDescent="0.25">
      <c r="C34" s="5"/>
      <c r="D34" s="48"/>
      <c r="E34" s="5"/>
      <c r="F34" s="46"/>
    </row>
    <row r="35" spans="3:6" x14ac:dyDescent="0.25">
      <c r="C35" s="5"/>
      <c r="D35" s="48"/>
      <c r="E35" s="5"/>
      <c r="F35" s="46"/>
    </row>
    <row r="36" spans="3:6" x14ac:dyDescent="0.25">
      <c r="C36" s="5"/>
      <c r="D36" s="48"/>
      <c r="E36" s="5"/>
      <c r="F36" s="46"/>
    </row>
    <row r="37" spans="3:6" x14ac:dyDescent="0.25">
      <c r="C37" s="5"/>
      <c r="D37" s="48"/>
      <c r="E37" s="5"/>
      <c r="F37" s="46"/>
    </row>
    <row r="38" spans="3:6" x14ac:dyDescent="0.25">
      <c r="C38" s="5"/>
      <c r="D38" s="48"/>
      <c r="E38" s="5"/>
      <c r="F38" s="46"/>
    </row>
    <row r="39" spans="3:6" x14ac:dyDescent="0.25">
      <c r="C39" s="5"/>
      <c r="D39" s="48"/>
    </row>
  </sheetData>
  <sortState xmlns:xlrd2="http://schemas.microsoft.com/office/spreadsheetml/2017/richdata2" ref="C3:D39">
    <sortCondition descending="1" ref="D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 2015 - JAN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2020-07-16T09:02:05Z</dcterms:modified>
</cp:coreProperties>
</file>